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88" windowWidth="20640" windowHeight="11640"/>
  </bookViews>
  <sheets>
    <sheet name="Протокол итогов ЗЦП" sheetId="1" r:id="rId1"/>
  </sheets>
  <definedNames>
    <definedName name="_xlnm._FilterDatabase" localSheetId="0" hidden="1">'Протокол итогов ЗЦП'!$A$10:$V$41</definedName>
    <definedName name="_xlnm.Print_Area" localSheetId="0">'Протокол итогов ЗЦП'!$A$1:$L$65</definedName>
  </definedNames>
  <calcPr calcId="145621"/>
</workbook>
</file>

<file path=xl/calcChain.xml><?xml version="1.0" encoding="utf-8"?>
<calcChain xmlns="http://schemas.openxmlformats.org/spreadsheetml/2006/main">
  <c r="J13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12" i="1"/>
  <c r="G16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12" i="1"/>
  <c r="J42" i="1" l="1"/>
  <c r="E47" i="1" s="1"/>
  <c r="H42" i="1"/>
  <c r="M42" i="1"/>
</calcChain>
</file>

<file path=xl/sharedStrings.xml><?xml version="1.0" encoding="utf-8"?>
<sst xmlns="http://schemas.openxmlformats.org/spreadsheetml/2006/main" count="231" uniqueCount="134">
  <si>
    <r>
      <t xml:space="preserve">Наименование закупки: </t>
    </r>
    <r>
      <rPr>
        <b/>
        <sz val="10"/>
        <color theme="1"/>
        <rFont val="Times New Roman"/>
        <family val="1"/>
        <charset val="204"/>
      </rPr>
      <t>Закуп  лекарственных средств, профилактических (иммунобиологических, диагностических,дезинфицирующих) препаратов, изделий медицинского назначения</t>
    </r>
  </si>
  <si>
    <t xml:space="preserve">    2017 год</t>
  </si>
  <si>
    <t>№</t>
  </si>
  <si>
    <t>Техническая спецификация</t>
  </si>
  <si>
    <t>Ед.изм</t>
  </si>
  <si>
    <t>Потенциальные поставщики представившие ценовые предложения.</t>
  </si>
  <si>
    <t>Итоги  (победитель)</t>
  </si>
  <si>
    <t>№ п/п</t>
  </si>
  <si>
    <t>Адрес потенциального поставщика</t>
  </si>
  <si>
    <t>Председатель:</t>
  </si>
  <si>
    <t xml:space="preserve">заместитель главного врача по ЛД :  </t>
  </si>
  <si>
    <t>Члены комиссии:</t>
  </si>
  <si>
    <t>главный бухгалтер</t>
  </si>
  <si>
    <t>ИО главной медсестры</t>
  </si>
  <si>
    <t xml:space="preserve">провизор:         </t>
  </si>
  <si>
    <t>юрист</t>
  </si>
  <si>
    <t>Секретарь:</t>
  </si>
  <si>
    <t>бухгалтер по ГЗ</t>
  </si>
  <si>
    <t xml:space="preserve">                                                                         об итогах  закупок  лекарственных средств, профилактических (иммунобиологических, диагностических,дезинфицирующих) препаратов, изделий медицинского назначения   способом «Запроса ценовых предложений», согласно Постановления Правительства Республики Казахстан от 30 октября 2009 года № 1729 </t>
  </si>
  <si>
    <t>Городская поликлиника №8</t>
  </si>
  <si>
    <t>Наименование 
потенциального поставщика</t>
  </si>
  <si>
    <r>
      <t xml:space="preserve">Наименование заказчика (организатор) закупок – </t>
    </r>
    <r>
      <rPr>
        <b/>
        <sz val="10"/>
        <color theme="1"/>
        <rFont val="Times New Roman"/>
        <family val="1"/>
        <charset val="204"/>
      </rPr>
      <t>ГКП на ПХВ «Городская поликлиника №8» УЗ города Алматы.</t>
    </r>
  </si>
  <si>
    <r>
      <t xml:space="preserve">Адрес заказчика (организатора) закупок: </t>
    </r>
    <r>
      <rPr>
        <b/>
        <sz val="10"/>
        <color theme="1"/>
        <rFont val="Times New Roman"/>
        <family val="1"/>
        <charset val="204"/>
      </rPr>
      <t>город Алматы,  улица Туркебаевa д.40.</t>
    </r>
  </si>
  <si>
    <t>Поставщики, присутствовавшие  при процедуре вскрытия конвертов с ценовыми предложениями: не присутствовали</t>
  </si>
  <si>
    <t>Главный бухгалтер</t>
  </si>
  <si>
    <t>Назарбекова Н.Б.</t>
  </si>
  <si>
    <t>Главная медсестра</t>
  </si>
  <si>
    <t>Абитаева Л.А.</t>
  </si>
  <si>
    <t xml:space="preserve">Какенова А.Т. </t>
  </si>
  <si>
    <t>Рабилова А.Т</t>
  </si>
  <si>
    <t>Юрист</t>
  </si>
  <si>
    <t>Провизор</t>
  </si>
  <si>
    <t>Наименование и местонахождение потенциального поставщика, с которым будет заключен договор и общая сумма  договора согласно представленным ценовым  предложениям:</t>
  </si>
  <si>
    <t xml:space="preserve">Сумма договора </t>
  </si>
  <si>
    <t>ИТОГО</t>
  </si>
  <si>
    <r>
      <t xml:space="preserve">Дата  протокола: </t>
    </r>
    <r>
      <rPr>
        <b/>
        <sz val="10"/>
        <rFont val="Times New Roman"/>
        <family val="1"/>
        <charset val="204"/>
      </rPr>
      <t>11. 01. 2018г. 14:00 ч.</t>
    </r>
  </si>
  <si>
    <r>
      <t xml:space="preserve">Дата начала приема заявок : </t>
    </r>
    <r>
      <rPr>
        <b/>
        <sz val="10"/>
        <rFont val="Times New Roman"/>
        <family val="1"/>
        <charset val="204"/>
      </rPr>
      <t xml:space="preserve">03. 01. 2018г. с 08:00 ч       </t>
    </r>
    <r>
      <rPr>
        <b/>
        <sz val="10"/>
        <color rgb="FFFF0000"/>
        <rFont val="Times New Roman"/>
        <family val="1"/>
        <charset val="204"/>
      </rPr>
      <t xml:space="preserve"> </t>
    </r>
  </si>
  <si>
    <r>
      <t xml:space="preserve">Дата окончания приема заявок: </t>
    </r>
    <r>
      <rPr>
        <b/>
        <sz val="10"/>
        <color theme="1"/>
        <rFont val="Times New Roman"/>
        <family val="1"/>
        <charset val="204"/>
      </rPr>
      <t>10</t>
    </r>
    <r>
      <rPr>
        <b/>
        <sz val="10"/>
        <rFont val="Times New Roman"/>
        <family val="1"/>
        <charset val="204"/>
      </rPr>
      <t>. 01. 2018 г, до 09:00 ч</t>
    </r>
  </si>
  <si>
    <t>Амброкcол</t>
  </si>
  <si>
    <t xml:space="preserve">Амбробене </t>
  </si>
  <si>
    <t>7,5мг/мл по 100 мл во флаконе</t>
  </si>
  <si>
    <t xml:space="preserve">Амиодарон </t>
  </si>
  <si>
    <t>Амиокордин</t>
  </si>
  <si>
    <t>раствор для инъекций 150 мг/3 мл,  №5 амп</t>
  </si>
  <si>
    <t>Атропина сульфат</t>
  </si>
  <si>
    <t>раствор для инъекций 0,1% 1мг/мл   №10</t>
  </si>
  <si>
    <t>Ацикловир</t>
  </si>
  <si>
    <t xml:space="preserve">Ацикловир-АКОС </t>
  </si>
  <si>
    <t>таблетки 200 мг, №20</t>
  </si>
  <si>
    <t>Диклофенак натрия</t>
  </si>
  <si>
    <t xml:space="preserve">Диклофенак АКОС  </t>
  </si>
  <si>
    <t>раствор для внутривенного и внутримышечного введения  2,5% 25мг/3мл, №5</t>
  </si>
  <si>
    <t xml:space="preserve">Азитромицин </t>
  </si>
  <si>
    <t xml:space="preserve">Зитмак® 500 </t>
  </si>
  <si>
    <t>таблетки, покрытые пленочной оболочкой 500 мг ,№3 таб</t>
  </si>
  <si>
    <t xml:space="preserve">Изосорбида динитрат </t>
  </si>
  <si>
    <r>
      <t xml:space="preserve">концентрат для приготовления раствора для инфузий 1 мг/мл, 10 мл, </t>
    </r>
    <r>
      <rPr>
        <b/>
        <sz val="9"/>
        <rFont val="Times New Roman"/>
        <family val="1"/>
        <charset val="204"/>
      </rPr>
      <t>№5</t>
    </r>
  </si>
  <si>
    <t>Йод</t>
  </si>
  <si>
    <t xml:space="preserve">раствор спиртовой 5% 20 мл </t>
  </si>
  <si>
    <t>Кетопрофен</t>
  </si>
  <si>
    <t xml:space="preserve">Кетонал </t>
  </si>
  <si>
    <t xml:space="preserve">раствор для инъекций 100мг/2мл №10 амп </t>
  </si>
  <si>
    <r>
      <t>Кетонал</t>
    </r>
    <r>
      <rPr>
        <b/>
        <sz val="12"/>
        <color rgb="FFFF0000"/>
        <rFont val="Times New Roman"/>
        <family val="1"/>
        <charset val="204"/>
      </rPr>
      <t/>
    </r>
  </si>
  <si>
    <t>Кетопрофен 50г, гель  для наружного применения</t>
  </si>
  <si>
    <t>Панкреатин</t>
  </si>
  <si>
    <t xml:space="preserve">Креон® 10 000 ЕД </t>
  </si>
  <si>
    <t>капсулы, содержащие минимикросферы, покрытые кишечнорастворимой оболочкой 150 мг, №20 капс</t>
  </si>
  <si>
    <t xml:space="preserve">Панкреатин </t>
  </si>
  <si>
    <t xml:space="preserve">Креон® 25 000 ЕД  </t>
  </si>
  <si>
    <t>капсулы, содержащие минимикросферы, покрытые кишечнорастворимой оболочкой 300 мг,№20 капс</t>
  </si>
  <si>
    <t>Лорноксикам</t>
  </si>
  <si>
    <t>Ксефокам</t>
  </si>
  <si>
    <t>лиофилизат для приготовления раствора для внутривенного и внутримышечного введения 8мг,№5 амп</t>
  </si>
  <si>
    <t>Магния сульфат</t>
  </si>
  <si>
    <t>раствор для инъекций 25%, 5 мл,№10</t>
  </si>
  <si>
    <t>Маннитол</t>
  </si>
  <si>
    <t>раствор для инфузий 15% по 200 мл</t>
  </si>
  <si>
    <t>Фенилэфрин</t>
  </si>
  <si>
    <t>Мезатон</t>
  </si>
  <si>
    <t xml:space="preserve">раствор для инъекций 1%, 1мл, №10 амп </t>
  </si>
  <si>
    <t>Метронидазол</t>
  </si>
  <si>
    <t>раствор для инфузий 0,5%, 100 мл</t>
  </si>
  <si>
    <t>Мизопростол</t>
  </si>
  <si>
    <t xml:space="preserve">Миролют </t>
  </si>
  <si>
    <t>таблетки 0,2 мг/200мкг №4 таб</t>
  </si>
  <si>
    <t>Мифепристон</t>
  </si>
  <si>
    <t xml:space="preserve">Миропристон </t>
  </si>
  <si>
    <t xml:space="preserve">таблетки 200 мг,№3табл </t>
  </si>
  <si>
    <t xml:space="preserve">Пантопразол </t>
  </si>
  <si>
    <t xml:space="preserve">Нольпаза® 20мг </t>
  </si>
  <si>
    <t>таблетки, покрытые кишечнорастворимой оболочкой 20 мг,№14 табл</t>
  </si>
  <si>
    <t>Окситоцин</t>
  </si>
  <si>
    <t xml:space="preserve">Окситоцин </t>
  </si>
  <si>
    <r>
      <t>раствор для инъекций 5 ЕД/мл 1 мл,</t>
    </r>
    <r>
      <rPr>
        <b/>
        <sz val="9"/>
        <color rgb="FFFF000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№10 амп</t>
    </r>
  </si>
  <si>
    <t>Пентоксифиллин</t>
  </si>
  <si>
    <t>раствор для инъекций 2%, 5 мл,№5 амп</t>
  </si>
  <si>
    <t>Мелоксикам</t>
  </si>
  <si>
    <t xml:space="preserve">Ревмоксикам </t>
  </si>
  <si>
    <t xml:space="preserve">раствор для внутримышечных инъекций 15 мг/1,5 мл,№5 амп </t>
  </si>
  <si>
    <t>Рокситромицин</t>
  </si>
  <si>
    <t>Роксибел</t>
  </si>
  <si>
    <t>таблетки, покрытые пленочной оболочкой  150 мг,№10 таб</t>
  </si>
  <si>
    <t>Сальбутамол</t>
  </si>
  <si>
    <t>аэрозоль для ингаляций, дозированный 100 мкг/доза, 200 доз</t>
  </si>
  <si>
    <t>Урсодезоксихолевая кислота</t>
  </si>
  <si>
    <t>Урсоцид</t>
  </si>
  <si>
    <t>капсулы 250 мг,№30 капс</t>
  </si>
  <si>
    <t>Железа декстран</t>
  </si>
  <si>
    <t>Феррум Лек</t>
  </si>
  <si>
    <t>раствор для инъекций 2 мл</t>
  </si>
  <si>
    <t xml:space="preserve">Флуконазол </t>
  </si>
  <si>
    <t>Флунол</t>
  </si>
  <si>
    <t>капсулы 150 мг,№2 капс</t>
  </si>
  <si>
    <t>Фуразолидон</t>
  </si>
  <si>
    <t xml:space="preserve">Фуразолидон </t>
  </si>
  <si>
    <t>таблетка 50 мг/0,05 №10 Бел</t>
  </si>
  <si>
    <t>Цефтриаксон</t>
  </si>
  <si>
    <t xml:space="preserve">Цефтриаксон 1г </t>
  </si>
  <si>
    <t>порошок для приготовления раствора для внутривенного и внутримышечного введения 1 г</t>
  </si>
  <si>
    <t xml:space="preserve">Торговое наименование </t>
  </si>
  <si>
    <t>фл</t>
  </si>
  <si>
    <t>уп</t>
  </si>
  <si>
    <t>ТОО "INKAR"</t>
  </si>
  <si>
    <t>08.01.2018г., 16:10 ч</t>
  </si>
  <si>
    <t xml:space="preserve">Международное наименование </t>
  </si>
  <si>
    <t>Товарищество с ограниченной ответственностью "INKAR"</t>
  </si>
  <si>
    <t>г.Алматы, проспект Сейфуллина, угол улицы Маметовой, дом 404/67/9</t>
  </si>
  <si>
    <t>Протокол №1</t>
  </si>
  <si>
    <t>кол-во</t>
  </si>
  <si>
    <t>цена за единицу</t>
  </si>
  <si>
    <t>сумма</t>
  </si>
  <si>
    <t>дата и время прелоставления ценового предложения</t>
  </si>
  <si>
    <t>Достоярова Б.О.</t>
  </si>
  <si>
    <t>И.О.заместителя главного врача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</si>
</sst>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25" x14ac:knownFonts="1">
    <font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5" fillId="0" borderId="0"/>
    <xf numFmtId="0" fontId="20" fillId="0" borderId="0"/>
    <xf numFmtId="0" fontId="15" fillId="0" borderId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0" fillId="0" borderId="0"/>
    <xf numFmtId="0" fontId="21" fillId="0" borderId="0"/>
  </cellStyleXfs>
  <cellXfs count="164">
    <xf numFmtId="0" fontId="0" fillId="0" borderId="0" xfId="0"/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/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left"/>
    </xf>
    <xf numFmtId="0" fontId="13" fillId="0" borderId="0" xfId="0" applyFont="1" applyFill="1"/>
    <xf numFmtId="0" fontId="9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horizontal="left"/>
    </xf>
    <xf numFmtId="0" fontId="14" fillId="0" borderId="0" xfId="0" applyFont="1" applyFill="1"/>
    <xf numFmtId="0" fontId="16" fillId="0" borderId="0" xfId="1" applyFont="1" applyFill="1" applyBorder="1"/>
    <xf numFmtId="3" fontId="16" fillId="0" borderId="0" xfId="1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right" wrapText="1"/>
    </xf>
    <xf numFmtId="0" fontId="17" fillId="0" borderId="0" xfId="0" applyFont="1" applyFill="1"/>
    <xf numFmtId="4" fontId="13" fillId="0" borderId="0" xfId="0" applyNumberFormat="1" applyFont="1" applyFill="1" applyBorder="1" applyAlignment="1"/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/>
    <xf numFmtId="0" fontId="13" fillId="0" borderId="0" xfId="0" applyFont="1" applyFill="1" applyAlignment="1"/>
    <xf numFmtId="0" fontId="13" fillId="0" borderId="0" xfId="0" applyFont="1" applyFill="1" applyAlignment="1">
      <alignment horizontal="center"/>
    </xf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18" fillId="0" borderId="0" xfId="0" applyFont="1"/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Border="1" applyAlignment="1"/>
    <xf numFmtId="0" fontId="10" fillId="0" borderId="0" xfId="0" applyFont="1" applyBorder="1" applyAlignment="1"/>
    <xf numFmtId="0" fontId="1" fillId="0" borderId="0" xfId="0" applyFont="1" applyFill="1" applyAlignment="1"/>
    <xf numFmtId="0" fontId="9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3" fillId="0" borderId="1" xfId="0" applyFont="1" applyFill="1" applyBorder="1"/>
    <xf numFmtId="0" fontId="13" fillId="0" borderId="0" xfId="0" applyFont="1" applyFill="1" applyAlignment="1">
      <alignment horizontal="center" vertical="center"/>
    </xf>
    <xf numFmtId="0" fontId="13" fillId="0" borderId="1" xfId="0" applyFont="1" applyFill="1" applyBorder="1" applyAlignment="1"/>
    <xf numFmtId="0" fontId="9" fillId="0" borderId="1" xfId="0" applyFont="1" applyFill="1" applyBorder="1"/>
    <xf numFmtId="0" fontId="18" fillId="0" borderId="1" xfId="0" applyFont="1" applyFill="1" applyBorder="1"/>
    <xf numFmtId="0" fontId="9" fillId="0" borderId="1" xfId="0" applyFont="1" applyFill="1" applyBorder="1" applyAlignment="1">
      <alignment horizontal="left" vertical="center"/>
    </xf>
    <xf numFmtId="0" fontId="18" fillId="0" borderId="1" xfId="0" applyFont="1" applyBorder="1"/>
    <xf numFmtId="0" fontId="13" fillId="0" borderId="1" xfId="0" applyFont="1" applyBorder="1" applyAlignment="1"/>
    <xf numFmtId="0" fontId="19" fillId="0" borderId="1" xfId="0" applyFont="1" applyBorder="1" applyAlignment="1"/>
    <xf numFmtId="0" fontId="9" fillId="0" borderId="1" xfId="0" applyFont="1" applyFill="1" applyBorder="1" applyAlignment="1"/>
    <xf numFmtId="0" fontId="4" fillId="0" borderId="1" xfId="0" applyFont="1" applyFill="1" applyBorder="1"/>
    <xf numFmtId="0" fontId="4" fillId="0" borderId="0" xfId="0" applyFont="1" applyFill="1" applyAlignment="1">
      <alignment horizontal="right"/>
    </xf>
    <xf numFmtId="0" fontId="14" fillId="0" borderId="13" xfId="0" applyFont="1" applyFill="1" applyBorder="1" applyAlignment="1">
      <alignment horizontal="center"/>
    </xf>
    <xf numFmtId="0" fontId="17" fillId="0" borderId="14" xfId="0" applyFont="1" applyFill="1" applyBorder="1" applyAlignment="1">
      <alignment wrapText="1"/>
    </xf>
    <xf numFmtId="3" fontId="16" fillId="0" borderId="13" xfId="1" applyNumberFormat="1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4" fontId="17" fillId="0" borderId="16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wrapText="1"/>
    </xf>
    <xf numFmtId="0" fontId="16" fillId="0" borderId="1" xfId="6" applyFont="1" applyFill="1" applyBorder="1" applyAlignment="1" applyProtection="1">
      <alignment wrapText="1"/>
    </xf>
    <xf numFmtId="3" fontId="16" fillId="0" borderId="1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3" fontId="14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 wrapText="1"/>
    </xf>
    <xf numFmtId="0" fontId="16" fillId="0" borderId="1" xfId="0" applyFont="1" applyFill="1" applyBorder="1" applyAlignment="1" applyProtection="1">
      <alignment horizontal="left" wrapText="1"/>
    </xf>
    <xf numFmtId="0" fontId="16" fillId="0" borderId="1" xfId="0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0" fontId="16" fillId="0" borderId="1" xfId="7" applyFont="1" applyFill="1" applyBorder="1" applyAlignment="1" applyProtection="1">
      <alignment wrapText="1"/>
    </xf>
    <xf numFmtId="0" fontId="5" fillId="0" borderId="0" xfId="0" applyFont="1" applyAlignment="1">
      <alignment horizontal="left" wrapText="1"/>
    </xf>
    <xf numFmtId="4" fontId="13" fillId="0" borderId="0" xfId="0" applyNumberFormat="1" applyFont="1" applyFill="1" applyBorder="1" applyAlignment="1">
      <alignment horizontal="right"/>
    </xf>
    <xf numFmtId="4" fontId="5" fillId="0" borderId="0" xfId="0" applyNumberFormat="1" applyFont="1" applyAlignment="1">
      <alignment horizontal="right" wrapText="1"/>
    </xf>
    <xf numFmtId="4" fontId="4" fillId="0" borderId="0" xfId="0" applyNumberFormat="1" applyFont="1" applyFill="1" applyAlignment="1">
      <alignment horizontal="right" wrapText="1"/>
    </xf>
    <xf numFmtId="4" fontId="4" fillId="0" borderId="0" xfId="0" applyNumberFormat="1" applyFont="1" applyFill="1" applyAlignment="1">
      <alignment horizontal="right"/>
    </xf>
    <xf numFmtId="4" fontId="18" fillId="0" borderId="0" xfId="0" applyNumberFormat="1" applyFont="1" applyFill="1" applyAlignment="1">
      <alignment horizontal="right"/>
    </xf>
    <xf numFmtId="4" fontId="18" fillId="0" borderId="0" xfId="0" applyNumberFormat="1" applyFont="1" applyAlignment="1">
      <alignment horizontal="right"/>
    </xf>
    <xf numFmtId="4" fontId="13" fillId="0" borderId="0" xfId="0" applyNumberFormat="1" applyFont="1" applyBorder="1" applyAlignment="1">
      <alignment horizontal="right"/>
    </xf>
    <xf numFmtId="4" fontId="13" fillId="0" borderId="0" xfId="0" applyNumberFormat="1" applyFont="1" applyFill="1" applyAlignment="1">
      <alignment horizontal="right"/>
    </xf>
    <xf numFmtId="4" fontId="18" fillId="0" borderId="0" xfId="0" applyNumberFormat="1" applyFont="1" applyAlignment="1">
      <alignment horizontal="center"/>
    </xf>
    <xf numFmtId="4" fontId="16" fillId="0" borderId="1" xfId="0" applyNumberFormat="1" applyFont="1" applyFill="1" applyBorder="1" applyAlignment="1"/>
    <xf numFmtId="0" fontId="14" fillId="0" borderId="6" xfId="0" applyFont="1" applyFill="1" applyBorder="1" applyAlignment="1">
      <alignment horizontal="center" wrapText="1"/>
    </xf>
    <xf numFmtId="0" fontId="16" fillId="0" borderId="8" xfId="0" applyFont="1" applyFill="1" applyBorder="1" applyAlignment="1" applyProtection="1">
      <alignment wrapText="1"/>
    </xf>
    <xf numFmtId="0" fontId="16" fillId="0" borderId="8" xfId="6" applyFont="1" applyFill="1" applyBorder="1" applyAlignment="1" applyProtection="1">
      <alignment wrapText="1"/>
    </xf>
    <xf numFmtId="0" fontId="16" fillId="0" borderId="8" xfId="0" applyNumberFormat="1" applyFont="1" applyFill="1" applyBorder="1" applyAlignment="1" applyProtection="1">
      <alignment wrapText="1"/>
    </xf>
    <xf numFmtId="0" fontId="14" fillId="0" borderId="16" xfId="0" applyFont="1" applyFill="1" applyBorder="1" applyAlignment="1">
      <alignment wrapText="1"/>
    </xf>
    <xf numFmtId="4" fontId="16" fillId="0" borderId="22" xfId="0" applyNumberFormat="1" applyFont="1" applyFill="1" applyBorder="1" applyAlignment="1"/>
    <xf numFmtId="4" fontId="14" fillId="0" borderId="22" xfId="0" applyNumberFormat="1" applyFont="1" applyFill="1" applyBorder="1" applyAlignment="1"/>
    <xf numFmtId="4" fontId="17" fillId="0" borderId="17" xfId="0" applyNumberFormat="1" applyFont="1" applyFill="1" applyBorder="1" applyAlignment="1">
      <alignment horizontal="right" wrapText="1"/>
    </xf>
    <xf numFmtId="3" fontId="16" fillId="0" borderId="6" xfId="0" applyNumberFormat="1" applyFont="1" applyFill="1" applyBorder="1" applyAlignment="1">
      <alignment horizontal="center"/>
    </xf>
    <xf numFmtId="4" fontId="14" fillId="0" borderId="8" xfId="0" applyNumberFormat="1" applyFont="1" applyFill="1" applyBorder="1" applyAlignment="1">
      <alignment horizontal="right" wrapText="1"/>
    </xf>
    <xf numFmtId="0" fontId="16" fillId="0" borderId="6" xfId="0" applyFont="1" applyFill="1" applyBorder="1" applyAlignment="1">
      <alignment horizontal="center"/>
    </xf>
    <xf numFmtId="3" fontId="14" fillId="0" borderId="6" xfId="0" applyNumberFormat="1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 wrapText="1"/>
    </xf>
    <xf numFmtId="4" fontId="16" fillId="0" borderId="7" xfId="0" applyNumberFormat="1" applyFont="1" applyFill="1" applyBorder="1" applyAlignment="1">
      <alignment horizontal="right" wrapText="1"/>
    </xf>
    <xf numFmtId="4" fontId="17" fillId="0" borderId="15" xfId="0" applyNumberFormat="1" applyFont="1" applyFill="1" applyBorder="1" applyAlignment="1">
      <alignment horizontal="right" wrapText="1"/>
    </xf>
    <xf numFmtId="0" fontId="13" fillId="0" borderId="11" xfId="0" applyFont="1" applyFill="1" applyBorder="1" applyAlignment="1">
      <alignment horizontal="center" wrapText="1"/>
    </xf>
    <xf numFmtId="4" fontId="14" fillId="0" borderId="21" xfId="0" applyNumberFormat="1" applyFont="1" applyFill="1" applyBorder="1" applyAlignment="1">
      <alignment horizontal="right" wrapText="1"/>
    </xf>
    <xf numFmtId="0" fontId="14" fillId="0" borderId="2" xfId="0" applyFont="1" applyFill="1" applyBorder="1" applyAlignment="1">
      <alignment horizontal="center" wrapText="1"/>
    </xf>
    <xf numFmtId="0" fontId="16" fillId="0" borderId="3" xfId="0" applyFont="1" applyFill="1" applyBorder="1" applyAlignment="1" applyProtection="1">
      <alignment wrapText="1"/>
    </xf>
    <xf numFmtId="0" fontId="16" fillId="0" borderId="5" xfId="0" applyFont="1" applyFill="1" applyBorder="1" applyAlignment="1" applyProtection="1">
      <alignment wrapText="1"/>
    </xf>
    <xf numFmtId="3" fontId="16" fillId="0" borderId="2" xfId="0" applyNumberFormat="1" applyFont="1" applyFill="1" applyBorder="1" applyAlignment="1">
      <alignment horizontal="center"/>
    </xf>
    <xf numFmtId="3" fontId="16" fillId="0" borderId="3" xfId="0" applyNumberFormat="1" applyFont="1" applyFill="1" applyBorder="1" applyAlignment="1">
      <alignment horizontal="center"/>
    </xf>
    <xf numFmtId="4" fontId="16" fillId="0" borderId="3" xfId="0" applyNumberFormat="1" applyFont="1" applyFill="1" applyBorder="1" applyAlignment="1">
      <alignment horizontal="center" wrapText="1"/>
    </xf>
    <xf numFmtId="4" fontId="14" fillId="0" borderId="5" xfId="0" applyNumberFormat="1" applyFont="1" applyFill="1" applyBorder="1" applyAlignment="1">
      <alignment horizontal="right" wrapText="1"/>
    </xf>
    <xf numFmtId="4" fontId="16" fillId="0" borderId="26" xfId="0" applyNumberFormat="1" applyFont="1" applyFill="1" applyBorder="1" applyAlignment="1"/>
    <xf numFmtId="4" fontId="16" fillId="0" borderId="3" xfId="0" applyNumberFormat="1" applyFont="1" applyFill="1" applyBorder="1" applyAlignment="1"/>
    <xf numFmtId="4" fontId="16" fillId="0" borderId="4" xfId="0" applyNumberFormat="1" applyFont="1" applyFill="1" applyBorder="1" applyAlignment="1">
      <alignment horizontal="right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3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wrapText="1"/>
    </xf>
    <xf numFmtId="0" fontId="13" fillId="0" borderId="22" xfId="0" applyFont="1" applyFill="1" applyBorder="1" applyAlignment="1">
      <alignment horizontal="center" wrapText="1"/>
    </xf>
    <xf numFmtId="14" fontId="9" fillId="2" borderId="7" xfId="0" applyNumberFormat="1" applyFont="1" applyFill="1" applyBorder="1" applyAlignment="1">
      <alignment horizontal="center"/>
    </xf>
    <xf numFmtId="14" fontId="9" fillId="2" borderId="22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/>
    </xf>
  </cellXfs>
  <cellStyles count="8">
    <cellStyle name="Обычный" xfId="0" builtinId="0"/>
    <cellStyle name="Обычный 2" xfId="1"/>
    <cellStyle name="Обычный 2 2 2 2" xfId="7"/>
    <cellStyle name="Обычный 3" xfId="2"/>
    <cellStyle name="Обычный 4" xfId="3"/>
    <cellStyle name="Обычный 5" xfId="6"/>
    <cellStyle name="Финансовый 2" xfId="4"/>
    <cellStyle name="Финансов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65"/>
  <sheetViews>
    <sheetView tabSelected="1" zoomScaleNormal="100" zoomScaleSheetLayoutView="40" workbookViewId="0">
      <selection activeCell="A8" sqref="A8:O8"/>
    </sheetView>
  </sheetViews>
  <sheetFormatPr defaultColWidth="9.109375" defaultRowHeight="13.8" x14ac:dyDescent="0.25"/>
  <cols>
    <col min="1" max="1" width="5.88671875" style="3" customWidth="1"/>
    <col min="2" max="2" width="27" style="3" bestFit="1" customWidth="1"/>
    <col min="3" max="3" width="20" style="3" bestFit="1" customWidth="1"/>
    <col min="4" max="4" width="76.88671875" style="3" customWidth="1"/>
    <col min="5" max="5" width="8.44140625" style="17" customWidth="1"/>
    <col min="6" max="6" width="7.44140625" style="11" customWidth="1"/>
    <col min="7" max="7" width="8.33203125" style="11" customWidth="1"/>
    <col min="8" max="8" width="12.6640625" style="94" customWidth="1"/>
    <col min="9" max="10" width="8.88671875" style="3" customWidth="1"/>
    <col min="11" max="11" width="16.5546875" style="11" customWidth="1"/>
    <col min="12" max="12" width="17.5546875" style="11" customWidth="1"/>
    <col min="13" max="13" width="31" style="12" hidden="1" customWidth="1"/>
    <col min="14" max="14" width="18.5546875" style="12" hidden="1" customWidth="1"/>
    <col min="15" max="15" width="9.6640625" style="12" hidden="1" customWidth="1"/>
    <col min="16" max="16" width="25.5546875" style="12" customWidth="1"/>
    <col min="17" max="17" width="14.109375" style="12" customWidth="1"/>
    <col min="18" max="18" width="14.109375" style="13" customWidth="1"/>
    <col min="19" max="20" width="14.109375" style="12" customWidth="1"/>
    <col min="21" max="21" width="16.5546875" style="12" customWidth="1"/>
    <col min="22" max="22" width="14.44140625" style="3" customWidth="1"/>
    <col min="23" max="23" width="14.6640625" style="3" customWidth="1"/>
    <col min="24" max="24" width="15.44140625" style="3" customWidth="1"/>
    <col min="25" max="16384" width="9.109375" style="3"/>
  </cols>
  <sheetData>
    <row r="1" spans="1:24" ht="14.4" x14ac:dyDescent="0.3">
      <c r="A1" s="136" t="s">
        <v>127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47"/>
      <c r="M1" s="47"/>
      <c r="N1" s="47"/>
      <c r="O1" s="47"/>
      <c r="P1" s="47"/>
      <c r="Q1" s="47"/>
      <c r="R1" s="1"/>
      <c r="S1" s="2"/>
      <c r="T1" s="2"/>
      <c r="U1" s="2"/>
      <c r="V1" s="2"/>
      <c r="W1" s="2"/>
      <c r="X1" s="2"/>
    </row>
    <row r="2" spans="1:24" ht="36.75" customHeight="1" x14ac:dyDescent="0.25">
      <c r="A2" s="140" t="s">
        <v>18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4"/>
      <c r="N2" s="4"/>
      <c r="O2" s="4"/>
      <c r="P2" s="4"/>
      <c r="Q2" s="4"/>
      <c r="R2" s="5"/>
      <c r="S2" s="4"/>
      <c r="T2" s="4"/>
      <c r="U2" s="4"/>
      <c r="V2" s="4"/>
      <c r="W2" s="4"/>
      <c r="X2" s="4"/>
    </row>
    <row r="3" spans="1:24" s="10" customFormat="1" ht="14.4" x14ac:dyDescent="0.3">
      <c r="A3" s="137" t="s">
        <v>35</v>
      </c>
      <c r="B3" s="137"/>
      <c r="C3" s="137"/>
      <c r="D3" s="137"/>
      <c r="E3" s="137"/>
      <c r="F3" s="90"/>
      <c r="G3" s="90"/>
      <c r="H3" s="92"/>
      <c r="I3" s="6"/>
      <c r="J3" s="6"/>
      <c r="K3" s="6"/>
      <c r="L3" s="6"/>
      <c r="M3" s="7"/>
      <c r="N3" s="7"/>
      <c r="O3" s="7"/>
      <c r="P3" s="8"/>
      <c r="Q3" s="8"/>
      <c r="R3" s="9"/>
    </row>
    <row r="4" spans="1:24" ht="15.75" customHeight="1" x14ac:dyDescent="0.25">
      <c r="A4" s="138" t="s">
        <v>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</row>
    <row r="5" spans="1:24" ht="15" customHeight="1" x14ac:dyDescent="0.25">
      <c r="A5" s="138" t="s">
        <v>36</v>
      </c>
      <c r="B5" s="138"/>
      <c r="C5" s="138"/>
      <c r="D5" s="138"/>
      <c r="E5" s="138"/>
      <c r="F5" s="73"/>
      <c r="G5" s="73"/>
      <c r="H5" s="93"/>
      <c r="I5" s="50"/>
      <c r="J5" s="73"/>
      <c r="K5" s="50"/>
      <c r="L5" s="50"/>
      <c r="M5" s="14"/>
      <c r="N5" s="14"/>
      <c r="O5" s="14"/>
      <c r="P5" s="14"/>
      <c r="Q5" s="14"/>
      <c r="R5" s="15"/>
      <c r="S5" s="14"/>
      <c r="T5" s="14"/>
      <c r="U5" s="14"/>
      <c r="V5" s="50"/>
      <c r="W5" s="50"/>
    </row>
    <row r="6" spans="1:24" ht="15" customHeight="1" x14ac:dyDescent="0.25">
      <c r="A6" s="138" t="s">
        <v>37</v>
      </c>
      <c r="B6" s="138"/>
      <c r="C6" s="138"/>
      <c r="D6" s="138"/>
      <c r="E6" s="138"/>
    </row>
    <row r="7" spans="1:24" ht="15" customHeight="1" x14ac:dyDescent="0.25">
      <c r="A7" s="138" t="s">
        <v>21</v>
      </c>
      <c r="B7" s="138"/>
      <c r="C7" s="138"/>
      <c r="D7" s="138"/>
      <c r="E7" s="138"/>
      <c r="F7" s="138"/>
      <c r="G7" s="138"/>
      <c r="H7" s="138"/>
      <c r="I7" s="138"/>
      <c r="J7" s="73"/>
    </row>
    <row r="8" spans="1:24" ht="14.4" x14ac:dyDescent="0.3">
      <c r="A8" s="141" t="s">
        <v>22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51"/>
      <c r="Q8" s="51"/>
      <c r="R8" s="16"/>
      <c r="S8" s="51"/>
      <c r="T8" s="51"/>
      <c r="V8" s="139" t="s">
        <v>1</v>
      </c>
      <c r="W8" s="139"/>
      <c r="X8" s="139"/>
    </row>
    <row r="9" spans="1:24" ht="3" customHeight="1" thickBot="1" x14ac:dyDescent="0.3">
      <c r="A9" s="51"/>
      <c r="B9" s="51"/>
      <c r="C9" s="74"/>
      <c r="D9" s="51"/>
      <c r="E9" s="51"/>
      <c r="F9" s="74"/>
      <c r="G9" s="74"/>
      <c r="I9" s="51"/>
      <c r="J9" s="74"/>
      <c r="K9" s="51"/>
      <c r="L9" s="51"/>
      <c r="M9" s="51"/>
      <c r="N9" s="51"/>
      <c r="O9" s="51"/>
      <c r="P9" s="51"/>
      <c r="Q9" s="51"/>
      <c r="R9" s="16"/>
      <c r="S9" s="51"/>
      <c r="T9" s="51"/>
      <c r="V9" s="52"/>
      <c r="W9" s="52"/>
      <c r="X9" s="52"/>
    </row>
    <row r="10" spans="1:24" s="17" customFormat="1" ht="23.25" customHeight="1" x14ac:dyDescent="0.2">
      <c r="A10" s="142" t="s">
        <v>2</v>
      </c>
      <c r="B10" s="142" t="s">
        <v>124</v>
      </c>
      <c r="C10" s="142" t="s">
        <v>119</v>
      </c>
      <c r="D10" s="142" t="s">
        <v>3</v>
      </c>
      <c r="E10" s="144" t="s">
        <v>4</v>
      </c>
      <c r="F10" s="146" t="s">
        <v>19</v>
      </c>
      <c r="G10" s="147"/>
      <c r="H10" s="148"/>
      <c r="I10" s="151" t="s">
        <v>5</v>
      </c>
      <c r="J10" s="152"/>
      <c r="K10" s="153"/>
      <c r="L10" s="154" t="s">
        <v>6</v>
      </c>
      <c r="M10" s="18"/>
      <c r="N10" s="19"/>
      <c r="O10" s="19"/>
      <c r="P10" s="20"/>
      <c r="Q10" s="21"/>
      <c r="R10" s="20"/>
      <c r="S10" s="20"/>
      <c r="T10" s="22"/>
      <c r="U10" s="18"/>
      <c r="V10" s="19"/>
    </row>
    <row r="11" spans="1:24" s="134" customFormat="1" ht="33.75" customHeight="1" thickBot="1" x14ac:dyDescent="0.35">
      <c r="A11" s="143"/>
      <c r="B11" s="143"/>
      <c r="C11" s="143"/>
      <c r="D11" s="143"/>
      <c r="E11" s="145"/>
      <c r="F11" s="72" t="s">
        <v>128</v>
      </c>
      <c r="G11" s="129" t="s">
        <v>129</v>
      </c>
      <c r="H11" s="135" t="s">
        <v>130</v>
      </c>
      <c r="I11" s="129" t="s">
        <v>129</v>
      </c>
      <c r="J11" s="130" t="s">
        <v>130</v>
      </c>
      <c r="K11" s="131" t="s">
        <v>131</v>
      </c>
      <c r="L11" s="155"/>
      <c r="M11" s="23"/>
      <c r="N11" s="22"/>
      <c r="O11" s="20"/>
      <c r="P11" s="24"/>
      <c r="Q11" s="22"/>
      <c r="R11" s="133"/>
      <c r="S11" s="133"/>
    </row>
    <row r="12" spans="1:24" s="26" customFormat="1" ht="12" x14ac:dyDescent="0.25">
      <c r="A12" s="118">
        <v>1</v>
      </c>
      <c r="B12" s="119" t="s">
        <v>38</v>
      </c>
      <c r="C12" s="119" t="s">
        <v>39</v>
      </c>
      <c r="D12" s="120" t="s">
        <v>40</v>
      </c>
      <c r="E12" s="121" t="s">
        <v>120</v>
      </c>
      <c r="F12" s="122">
        <v>40</v>
      </c>
      <c r="G12" s="123">
        <v>544.57000000000005</v>
      </c>
      <c r="H12" s="124">
        <f>F12*G12</f>
        <v>21782.800000000003</v>
      </c>
      <c r="I12" s="125">
        <v>544.5</v>
      </c>
      <c r="J12" s="126">
        <f>F12*I12</f>
        <v>21780</v>
      </c>
      <c r="K12" s="127" t="s">
        <v>123</v>
      </c>
      <c r="L12" s="128" t="s">
        <v>122</v>
      </c>
      <c r="M12" s="80"/>
      <c r="N12" s="75"/>
      <c r="O12" s="81"/>
      <c r="P12" s="80"/>
      <c r="Q12" s="75"/>
      <c r="R12" s="82"/>
      <c r="S12" s="82"/>
    </row>
    <row r="13" spans="1:24" s="26" customFormat="1" ht="12" x14ac:dyDescent="0.25">
      <c r="A13" s="101">
        <v>2</v>
      </c>
      <c r="B13" s="76" t="s">
        <v>41</v>
      </c>
      <c r="C13" s="76" t="s">
        <v>42</v>
      </c>
      <c r="D13" s="102" t="s">
        <v>43</v>
      </c>
      <c r="E13" s="109" t="s">
        <v>121</v>
      </c>
      <c r="F13" s="83">
        <v>2</v>
      </c>
      <c r="G13" s="84">
        <v>762.05</v>
      </c>
      <c r="H13" s="110">
        <f t="shared" ref="H13:H41" si="0">F13*G13</f>
        <v>1524.1</v>
      </c>
      <c r="I13" s="107">
        <v>762</v>
      </c>
      <c r="J13" s="100">
        <f t="shared" ref="J13:J41" si="1">F13*I13</f>
        <v>1524</v>
      </c>
      <c r="K13" s="114" t="s">
        <v>123</v>
      </c>
      <c r="L13" s="116" t="s">
        <v>122</v>
      </c>
      <c r="M13" s="80"/>
      <c r="N13" s="75"/>
      <c r="O13" s="81"/>
      <c r="P13" s="80"/>
      <c r="Q13" s="75"/>
      <c r="R13" s="82"/>
      <c r="S13" s="82"/>
    </row>
    <row r="14" spans="1:24" s="26" customFormat="1" ht="12" x14ac:dyDescent="0.25">
      <c r="A14" s="101">
        <v>3</v>
      </c>
      <c r="B14" s="85" t="s">
        <v>44</v>
      </c>
      <c r="C14" s="85" t="s">
        <v>44</v>
      </c>
      <c r="D14" s="102" t="s">
        <v>45</v>
      </c>
      <c r="E14" s="109" t="s">
        <v>121</v>
      </c>
      <c r="F14" s="83">
        <v>16</v>
      </c>
      <c r="G14" s="84">
        <v>144.5</v>
      </c>
      <c r="H14" s="110">
        <f t="shared" si="0"/>
        <v>2312</v>
      </c>
      <c r="I14" s="107">
        <v>144.5</v>
      </c>
      <c r="J14" s="100">
        <f t="shared" si="1"/>
        <v>2312</v>
      </c>
      <c r="K14" s="114" t="s">
        <v>123</v>
      </c>
      <c r="L14" s="116" t="s">
        <v>122</v>
      </c>
      <c r="M14" s="80"/>
      <c r="N14" s="75"/>
      <c r="O14" s="81"/>
      <c r="P14" s="80"/>
      <c r="Q14" s="75"/>
      <c r="R14" s="82"/>
      <c r="S14" s="82"/>
    </row>
    <row r="15" spans="1:24" s="26" customFormat="1" ht="12" x14ac:dyDescent="0.25">
      <c r="A15" s="101">
        <v>4</v>
      </c>
      <c r="B15" s="76" t="s">
        <v>46</v>
      </c>
      <c r="C15" s="76" t="s">
        <v>47</v>
      </c>
      <c r="D15" s="102" t="s">
        <v>48</v>
      </c>
      <c r="E15" s="109" t="s">
        <v>121</v>
      </c>
      <c r="F15" s="83">
        <v>85</v>
      </c>
      <c r="G15" s="84">
        <v>241.8</v>
      </c>
      <c r="H15" s="110">
        <f t="shared" si="0"/>
        <v>20553</v>
      </c>
      <c r="I15" s="107">
        <v>241.8</v>
      </c>
      <c r="J15" s="100">
        <f t="shared" si="1"/>
        <v>20553</v>
      </c>
      <c r="K15" s="114" t="s">
        <v>123</v>
      </c>
      <c r="L15" s="116" t="s">
        <v>122</v>
      </c>
      <c r="M15" s="80"/>
      <c r="N15" s="75"/>
      <c r="O15" s="81"/>
      <c r="P15" s="80"/>
      <c r="Q15" s="75"/>
      <c r="R15" s="82"/>
      <c r="S15" s="82"/>
    </row>
    <row r="16" spans="1:24" s="26" customFormat="1" ht="12" x14ac:dyDescent="0.25">
      <c r="A16" s="101">
        <v>5</v>
      </c>
      <c r="B16" s="76" t="s">
        <v>49</v>
      </c>
      <c r="C16" s="76" t="s">
        <v>50</v>
      </c>
      <c r="D16" s="102" t="s">
        <v>51</v>
      </c>
      <c r="E16" s="109" t="s">
        <v>121</v>
      </c>
      <c r="F16" s="78">
        <v>32</v>
      </c>
      <c r="G16" s="79">
        <f>22.97*5</f>
        <v>114.85</v>
      </c>
      <c r="H16" s="110">
        <f t="shared" si="0"/>
        <v>3675.2</v>
      </c>
      <c r="I16" s="107">
        <v>114.85</v>
      </c>
      <c r="J16" s="100">
        <f t="shared" si="1"/>
        <v>3675.2</v>
      </c>
      <c r="K16" s="114" t="s">
        <v>123</v>
      </c>
      <c r="L16" s="116" t="s">
        <v>122</v>
      </c>
      <c r="M16" s="80"/>
      <c r="N16" s="75"/>
      <c r="O16" s="81"/>
      <c r="P16" s="80"/>
      <c r="Q16" s="75"/>
      <c r="R16" s="82"/>
      <c r="S16" s="82"/>
    </row>
    <row r="17" spans="1:19" s="26" customFormat="1" ht="12" x14ac:dyDescent="0.25">
      <c r="A17" s="101">
        <v>6</v>
      </c>
      <c r="B17" s="76" t="s">
        <v>52</v>
      </c>
      <c r="C17" s="76" t="s">
        <v>53</v>
      </c>
      <c r="D17" s="102" t="s">
        <v>54</v>
      </c>
      <c r="E17" s="111" t="s">
        <v>121</v>
      </c>
      <c r="F17" s="86">
        <v>20</v>
      </c>
      <c r="G17" s="79">
        <v>1188.0899999999999</v>
      </c>
      <c r="H17" s="110">
        <f t="shared" si="0"/>
        <v>23761.8</v>
      </c>
      <c r="I17" s="107">
        <v>1188</v>
      </c>
      <c r="J17" s="100">
        <f t="shared" si="1"/>
        <v>23760</v>
      </c>
      <c r="K17" s="114" t="s">
        <v>123</v>
      </c>
      <c r="L17" s="116" t="s">
        <v>122</v>
      </c>
      <c r="M17" s="80"/>
      <c r="N17" s="75"/>
      <c r="O17" s="81"/>
      <c r="P17" s="80"/>
      <c r="Q17" s="75"/>
      <c r="R17" s="82"/>
      <c r="S17" s="82"/>
    </row>
    <row r="18" spans="1:19" s="26" customFormat="1" ht="12" x14ac:dyDescent="0.25">
      <c r="A18" s="101">
        <v>7</v>
      </c>
      <c r="B18" s="76" t="s">
        <v>55</v>
      </c>
      <c r="C18" s="76" t="s">
        <v>55</v>
      </c>
      <c r="D18" s="102" t="s">
        <v>56</v>
      </c>
      <c r="E18" s="109" t="s">
        <v>121</v>
      </c>
      <c r="F18" s="78">
        <v>10</v>
      </c>
      <c r="G18" s="87">
        <v>1681.85</v>
      </c>
      <c r="H18" s="110">
        <f t="shared" si="0"/>
        <v>16818.5</v>
      </c>
      <c r="I18" s="107">
        <v>1681.85</v>
      </c>
      <c r="J18" s="100">
        <f t="shared" si="1"/>
        <v>16818.5</v>
      </c>
      <c r="K18" s="114" t="s">
        <v>123</v>
      </c>
      <c r="L18" s="116" t="s">
        <v>122</v>
      </c>
      <c r="M18" s="80"/>
      <c r="N18" s="75"/>
      <c r="O18" s="81"/>
      <c r="P18" s="80"/>
      <c r="Q18" s="75"/>
      <c r="R18" s="82"/>
      <c r="S18" s="82"/>
    </row>
    <row r="19" spans="1:19" s="26" customFormat="1" ht="12" x14ac:dyDescent="0.25">
      <c r="A19" s="101">
        <v>8</v>
      </c>
      <c r="B19" s="76" t="s">
        <v>57</v>
      </c>
      <c r="C19" s="76" t="s">
        <v>57</v>
      </c>
      <c r="D19" s="102" t="s">
        <v>58</v>
      </c>
      <c r="E19" s="112" t="s">
        <v>120</v>
      </c>
      <c r="F19" s="83">
        <v>40</v>
      </c>
      <c r="G19" s="88">
        <v>70.349999999999994</v>
      </c>
      <c r="H19" s="110">
        <f t="shared" si="0"/>
        <v>2814</v>
      </c>
      <c r="I19" s="107">
        <v>70.349999999999994</v>
      </c>
      <c r="J19" s="100">
        <f t="shared" si="1"/>
        <v>2814</v>
      </c>
      <c r="K19" s="114" t="s">
        <v>123</v>
      </c>
      <c r="L19" s="116" t="s">
        <v>122</v>
      </c>
      <c r="M19" s="80"/>
      <c r="N19" s="75"/>
      <c r="O19" s="81"/>
      <c r="P19" s="80"/>
      <c r="Q19" s="75"/>
      <c r="R19" s="82"/>
      <c r="S19" s="82"/>
    </row>
    <row r="20" spans="1:19" s="26" customFormat="1" ht="12" x14ac:dyDescent="0.25">
      <c r="A20" s="101">
        <v>9</v>
      </c>
      <c r="B20" s="76" t="s">
        <v>59</v>
      </c>
      <c r="C20" s="76" t="s">
        <v>60</v>
      </c>
      <c r="D20" s="102" t="s">
        <v>61</v>
      </c>
      <c r="E20" s="109" t="s">
        <v>121</v>
      </c>
      <c r="F20" s="83">
        <v>19</v>
      </c>
      <c r="G20" s="88">
        <v>1060</v>
      </c>
      <c r="H20" s="110">
        <f t="shared" si="0"/>
        <v>20140</v>
      </c>
      <c r="I20" s="107">
        <v>1060</v>
      </c>
      <c r="J20" s="100">
        <f t="shared" si="1"/>
        <v>20140</v>
      </c>
      <c r="K20" s="114" t="s">
        <v>123</v>
      </c>
      <c r="L20" s="116" t="s">
        <v>122</v>
      </c>
      <c r="M20" s="80"/>
      <c r="N20" s="75"/>
      <c r="O20" s="81"/>
      <c r="P20" s="80"/>
      <c r="Q20" s="75"/>
      <c r="R20" s="82"/>
      <c r="S20" s="82"/>
    </row>
    <row r="21" spans="1:19" s="26" customFormat="1" ht="12" x14ac:dyDescent="0.25">
      <c r="A21" s="101">
        <v>10</v>
      </c>
      <c r="B21" s="76" t="s">
        <v>59</v>
      </c>
      <c r="C21" s="76" t="s">
        <v>62</v>
      </c>
      <c r="D21" s="103" t="s">
        <v>63</v>
      </c>
      <c r="E21" s="109" t="s">
        <v>121</v>
      </c>
      <c r="F21" s="83">
        <v>75</v>
      </c>
      <c r="G21" s="87">
        <v>690.05</v>
      </c>
      <c r="H21" s="110">
        <f t="shared" si="0"/>
        <v>51753.75</v>
      </c>
      <c r="I21" s="106">
        <v>690</v>
      </c>
      <c r="J21" s="100">
        <f t="shared" si="1"/>
        <v>51750</v>
      </c>
      <c r="K21" s="114" t="s">
        <v>123</v>
      </c>
      <c r="L21" s="116" t="s">
        <v>122</v>
      </c>
      <c r="M21" s="80"/>
      <c r="N21" s="75"/>
      <c r="O21" s="81"/>
      <c r="P21" s="80"/>
      <c r="Q21" s="75"/>
      <c r="R21" s="82"/>
      <c r="S21" s="82"/>
    </row>
    <row r="22" spans="1:19" s="26" customFormat="1" ht="14.25" customHeight="1" x14ac:dyDescent="0.25">
      <c r="A22" s="101">
        <v>11</v>
      </c>
      <c r="B22" s="76" t="s">
        <v>64</v>
      </c>
      <c r="C22" s="76" t="s">
        <v>65</v>
      </c>
      <c r="D22" s="102" t="s">
        <v>66</v>
      </c>
      <c r="E22" s="109" t="s">
        <v>121</v>
      </c>
      <c r="F22" s="78">
        <v>15</v>
      </c>
      <c r="G22" s="87">
        <v>1537.4</v>
      </c>
      <c r="H22" s="110">
        <f t="shared" si="0"/>
        <v>23061</v>
      </c>
      <c r="I22" s="106">
        <v>1537.4</v>
      </c>
      <c r="J22" s="100">
        <f t="shared" si="1"/>
        <v>23061</v>
      </c>
      <c r="K22" s="114" t="s">
        <v>123</v>
      </c>
      <c r="L22" s="116" t="s">
        <v>122</v>
      </c>
      <c r="M22" s="25"/>
    </row>
    <row r="23" spans="1:19" s="26" customFormat="1" ht="14.25" customHeight="1" x14ac:dyDescent="0.25">
      <c r="A23" s="101">
        <v>12</v>
      </c>
      <c r="B23" s="76" t="s">
        <v>67</v>
      </c>
      <c r="C23" s="76" t="s">
        <v>68</v>
      </c>
      <c r="D23" s="102" t="s">
        <v>69</v>
      </c>
      <c r="E23" s="109" t="s">
        <v>121</v>
      </c>
      <c r="F23" s="78">
        <v>25</v>
      </c>
      <c r="G23" s="87">
        <v>3339.2</v>
      </c>
      <c r="H23" s="110">
        <f t="shared" si="0"/>
        <v>83480</v>
      </c>
      <c r="I23" s="106">
        <v>3339.2</v>
      </c>
      <c r="J23" s="100">
        <f t="shared" si="1"/>
        <v>83480</v>
      </c>
      <c r="K23" s="114" t="s">
        <v>123</v>
      </c>
      <c r="L23" s="116" t="s">
        <v>122</v>
      </c>
      <c r="M23" s="25"/>
    </row>
    <row r="24" spans="1:19" s="26" customFormat="1" ht="14.25" customHeight="1" x14ac:dyDescent="0.25">
      <c r="A24" s="101">
        <v>13</v>
      </c>
      <c r="B24" s="76" t="s">
        <v>70</v>
      </c>
      <c r="C24" s="76" t="s">
        <v>71</v>
      </c>
      <c r="D24" s="102" t="s">
        <v>72</v>
      </c>
      <c r="E24" s="109" t="s">
        <v>121</v>
      </c>
      <c r="F24" s="83">
        <v>40</v>
      </c>
      <c r="G24" s="88">
        <v>3947.45</v>
      </c>
      <c r="H24" s="110">
        <f t="shared" si="0"/>
        <v>157898</v>
      </c>
      <c r="I24" s="107">
        <v>3947.45</v>
      </c>
      <c r="J24" s="100">
        <f t="shared" si="1"/>
        <v>157898</v>
      </c>
      <c r="K24" s="114" t="s">
        <v>123</v>
      </c>
      <c r="L24" s="116" t="s">
        <v>122</v>
      </c>
      <c r="M24" s="25"/>
    </row>
    <row r="25" spans="1:19" s="26" customFormat="1" ht="12" x14ac:dyDescent="0.25">
      <c r="A25" s="101">
        <v>14</v>
      </c>
      <c r="B25" s="76" t="s">
        <v>73</v>
      </c>
      <c r="C25" s="76" t="s">
        <v>73</v>
      </c>
      <c r="D25" s="102" t="s">
        <v>74</v>
      </c>
      <c r="E25" s="109" t="s">
        <v>121</v>
      </c>
      <c r="F25" s="83">
        <v>50</v>
      </c>
      <c r="G25" s="88">
        <v>162.19999999999999</v>
      </c>
      <c r="H25" s="110">
        <f t="shared" si="0"/>
        <v>8109.9999999999991</v>
      </c>
      <c r="I25" s="107">
        <v>162.19999999999999</v>
      </c>
      <c r="J25" s="100">
        <f t="shared" si="1"/>
        <v>8109.9999999999991</v>
      </c>
      <c r="K25" s="114" t="s">
        <v>123</v>
      </c>
      <c r="L25" s="116" t="s">
        <v>122</v>
      </c>
      <c r="M25" s="25"/>
    </row>
    <row r="26" spans="1:19" s="26" customFormat="1" ht="12" x14ac:dyDescent="0.25">
      <c r="A26" s="101">
        <v>15</v>
      </c>
      <c r="B26" s="76" t="s">
        <v>75</v>
      </c>
      <c r="C26" s="76" t="s">
        <v>75</v>
      </c>
      <c r="D26" s="102" t="s">
        <v>76</v>
      </c>
      <c r="E26" s="109" t="s">
        <v>120</v>
      </c>
      <c r="F26" s="83">
        <v>20</v>
      </c>
      <c r="G26" s="88">
        <v>516.80999999999995</v>
      </c>
      <c r="H26" s="110">
        <f t="shared" si="0"/>
        <v>10336.199999999999</v>
      </c>
      <c r="I26" s="107">
        <v>516</v>
      </c>
      <c r="J26" s="100">
        <f t="shared" si="1"/>
        <v>10320</v>
      </c>
      <c r="K26" s="114" t="s">
        <v>123</v>
      </c>
      <c r="L26" s="116" t="s">
        <v>122</v>
      </c>
      <c r="M26" s="25"/>
    </row>
    <row r="27" spans="1:19" s="26" customFormat="1" ht="12" x14ac:dyDescent="0.25">
      <c r="A27" s="101">
        <v>16</v>
      </c>
      <c r="B27" s="76" t="s">
        <v>77</v>
      </c>
      <c r="C27" s="76" t="s">
        <v>78</v>
      </c>
      <c r="D27" s="102" t="s">
        <v>79</v>
      </c>
      <c r="E27" s="109" t="s">
        <v>121</v>
      </c>
      <c r="F27" s="78">
        <v>10</v>
      </c>
      <c r="G27" s="87">
        <v>384.7</v>
      </c>
      <c r="H27" s="110">
        <f t="shared" si="0"/>
        <v>3847</v>
      </c>
      <c r="I27" s="106">
        <v>384.7</v>
      </c>
      <c r="J27" s="100">
        <f t="shared" si="1"/>
        <v>3847</v>
      </c>
      <c r="K27" s="114" t="s">
        <v>123</v>
      </c>
      <c r="L27" s="116" t="s">
        <v>122</v>
      </c>
      <c r="M27" s="25"/>
    </row>
    <row r="28" spans="1:19" s="26" customFormat="1" ht="12" x14ac:dyDescent="0.25">
      <c r="A28" s="101">
        <v>17</v>
      </c>
      <c r="B28" s="76" t="s">
        <v>80</v>
      </c>
      <c r="C28" s="76" t="s">
        <v>80</v>
      </c>
      <c r="D28" s="102" t="s">
        <v>81</v>
      </c>
      <c r="E28" s="112" t="s">
        <v>120</v>
      </c>
      <c r="F28" s="83">
        <v>480</v>
      </c>
      <c r="G28" s="88">
        <v>133.1</v>
      </c>
      <c r="H28" s="110">
        <f t="shared" si="0"/>
        <v>63888</v>
      </c>
      <c r="I28" s="107">
        <v>133</v>
      </c>
      <c r="J28" s="100">
        <f t="shared" si="1"/>
        <v>63840</v>
      </c>
      <c r="K28" s="114" t="s">
        <v>123</v>
      </c>
      <c r="L28" s="116" t="s">
        <v>122</v>
      </c>
      <c r="M28" s="25"/>
    </row>
    <row r="29" spans="1:19" s="26" customFormat="1" ht="12" x14ac:dyDescent="0.25">
      <c r="A29" s="101">
        <v>18</v>
      </c>
      <c r="B29" s="76" t="s">
        <v>82</v>
      </c>
      <c r="C29" s="76" t="s">
        <v>83</v>
      </c>
      <c r="D29" s="102" t="s">
        <v>84</v>
      </c>
      <c r="E29" s="112" t="s">
        <v>121</v>
      </c>
      <c r="F29" s="83">
        <v>25</v>
      </c>
      <c r="G29" s="88">
        <v>602.44000000000005</v>
      </c>
      <c r="H29" s="110">
        <f t="shared" si="0"/>
        <v>15061.000000000002</v>
      </c>
      <c r="I29" s="107">
        <v>602.44000000000005</v>
      </c>
      <c r="J29" s="100">
        <f t="shared" si="1"/>
        <v>15061.000000000002</v>
      </c>
      <c r="K29" s="114" t="s">
        <v>123</v>
      </c>
      <c r="L29" s="116" t="s">
        <v>122</v>
      </c>
      <c r="M29" s="25"/>
    </row>
    <row r="30" spans="1:19" s="26" customFormat="1" ht="12" x14ac:dyDescent="0.25">
      <c r="A30" s="101">
        <v>19</v>
      </c>
      <c r="B30" s="77" t="s">
        <v>85</v>
      </c>
      <c r="C30" s="77" t="s">
        <v>86</v>
      </c>
      <c r="D30" s="103" t="s">
        <v>87</v>
      </c>
      <c r="E30" s="109" t="s">
        <v>121</v>
      </c>
      <c r="F30" s="83">
        <v>9</v>
      </c>
      <c r="G30" s="87">
        <v>3342.54</v>
      </c>
      <c r="H30" s="110">
        <f t="shared" si="0"/>
        <v>30082.86</v>
      </c>
      <c r="I30" s="106">
        <v>3342.54</v>
      </c>
      <c r="J30" s="100">
        <f t="shared" si="1"/>
        <v>30082.86</v>
      </c>
      <c r="K30" s="114" t="s">
        <v>123</v>
      </c>
      <c r="L30" s="116" t="s">
        <v>122</v>
      </c>
      <c r="M30" s="25"/>
    </row>
    <row r="31" spans="1:19" s="26" customFormat="1" ht="12" x14ac:dyDescent="0.25">
      <c r="A31" s="101">
        <v>20</v>
      </c>
      <c r="B31" s="76" t="s">
        <v>88</v>
      </c>
      <c r="C31" s="76" t="s">
        <v>89</v>
      </c>
      <c r="D31" s="102" t="s">
        <v>90</v>
      </c>
      <c r="E31" s="109" t="s">
        <v>121</v>
      </c>
      <c r="F31" s="78">
        <v>24</v>
      </c>
      <c r="G31" s="87">
        <v>626.64</v>
      </c>
      <c r="H31" s="110">
        <f t="shared" si="0"/>
        <v>15039.36</v>
      </c>
      <c r="I31" s="106">
        <v>626.6</v>
      </c>
      <c r="J31" s="100">
        <f t="shared" si="1"/>
        <v>15038.400000000001</v>
      </c>
      <c r="K31" s="114" t="s">
        <v>123</v>
      </c>
      <c r="L31" s="116" t="s">
        <v>122</v>
      </c>
      <c r="M31" s="25"/>
    </row>
    <row r="32" spans="1:19" s="26" customFormat="1" ht="12" x14ac:dyDescent="0.25">
      <c r="A32" s="101">
        <v>21</v>
      </c>
      <c r="B32" s="77" t="s">
        <v>91</v>
      </c>
      <c r="C32" s="77" t="s">
        <v>92</v>
      </c>
      <c r="D32" s="103" t="s">
        <v>93</v>
      </c>
      <c r="E32" s="109" t="s">
        <v>121</v>
      </c>
      <c r="F32" s="78">
        <v>3</v>
      </c>
      <c r="G32" s="87">
        <v>304.5</v>
      </c>
      <c r="H32" s="110">
        <f t="shared" si="0"/>
        <v>913.5</v>
      </c>
      <c r="I32" s="106">
        <v>304.5</v>
      </c>
      <c r="J32" s="100">
        <f t="shared" si="1"/>
        <v>913.5</v>
      </c>
      <c r="K32" s="114" t="s">
        <v>123</v>
      </c>
      <c r="L32" s="116" t="s">
        <v>122</v>
      </c>
      <c r="M32" s="25"/>
    </row>
    <row r="33" spans="1:24" s="26" customFormat="1" ht="12" x14ac:dyDescent="0.25">
      <c r="A33" s="101">
        <v>22</v>
      </c>
      <c r="B33" s="76" t="s">
        <v>94</v>
      </c>
      <c r="C33" s="76" t="s">
        <v>94</v>
      </c>
      <c r="D33" s="102" t="s">
        <v>95</v>
      </c>
      <c r="E33" s="109" t="s">
        <v>121</v>
      </c>
      <c r="F33" s="78">
        <v>100</v>
      </c>
      <c r="G33" s="87">
        <v>178.1</v>
      </c>
      <c r="H33" s="110">
        <f t="shared" si="0"/>
        <v>17810</v>
      </c>
      <c r="I33" s="106">
        <v>89.05</v>
      </c>
      <c r="J33" s="100">
        <f t="shared" si="1"/>
        <v>8905</v>
      </c>
      <c r="K33" s="114" t="s">
        <v>123</v>
      </c>
      <c r="L33" s="116" t="s">
        <v>122</v>
      </c>
      <c r="M33" s="25"/>
    </row>
    <row r="34" spans="1:24" s="26" customFormat="1" ht="12" x14ac:dyDescent="0.25">
      <c r="A34" s="101">
        <v>23</v>
      </c>
      <c r="B34" s="76" t="s">
        <v>96</v>
      </c>
      <c r="C34" s="76" t="s">
        <v>97</v>
      </c>
      <c r="D34" s="102" t="s">
        <v>98</v>
      </c>
      <c r="E34" s="109" t="s">
        <v>121</v>
      </c>
      <c r="F34" s="78">
        <v>11</v>
      </c>
      <c r="G34" s="87">
        <v>265.35000000000002</v>
      </c>
      <c r="H34" s="110">
        <f t="shared" si="0"/>
        <v>2918.8500000000004</v>
      </c>
      <c r="I34" s="106">
        <v>252.08</v>
      </c>
      <c r="J34" s="100">
        <f t="shared" si="1"/>
        <v>2772.88</v>
      </c>
      <c r="K34" s="114" t="s">
        <v>123</v>
      </c>
      <c r="L34" s="116" t="s">
        <v>122</v>
      </c>
      <c r="M34" s="25"/>
    </row>
    <row r="35" spans="1:24" s="26" customFormat="1" ht="12" x14ac:dyDescent="0.25">
      <c r="A35" s="101">
        <v>24</v>
      </c>
      <c r="B35" s="89" t="s">
        <v>99</v>
      </c>
      <c r="C35" s="89" t="s">
        <v>100</v>
      </c>
      <c r="D35" s="103" t="s">
        <v>101</v>
      </c>
      <c r="E35" s="112" t="s">
        <v>121</v>
      </c>
      <c r="F35" s="83">
        <v>5</v>
      </c>
      <c r="G35" s="88">
        <v>844.7</v>
      </c>
      <c r="H35" s="110">
        <f t="shared" si="0"/>
        <v>4223.5</v>
      </c>
      <c r="I35" s="107">
        <v>844</v>
      </c>
      <c r="J35" s="100">
        <f t="shared" si="1"/>
        <v>4220</v>
      </c>
      <c r="K35" s="114" t="s">
        <v>123</v>
      </c>
      <c r="L35" s="116" t="s">
        <v>122</v>
      </c>
      <c r="M35" s="25"/>
    </row>
    <row r="36" spans="1:24" s="26" customFormat="1" ht="12" x14ac:dyDescent="0.25">
      <c r="A36" s="101">
        <v>25</v>
      </c>
      <c r="B36" s="76" t="s">
        <v>102</v>
      </c>
      <c r="C36" s="76" t="s">
        <v>102</v>
      </c>
      <c r="D36" s="102" t="s">
        <v>103</v>
      </c>
      <c r="E36" s="112" t="s">
        <v>121</v>
      </c>
      <c r="F36" s="83">
        <v>10</v>
      </c>
      <c r="G36" s="88">
        <v>350.34</v>
      </c>
      <c r="H36" s="110">
        <f t="shared" si="0"/>
        <v>3503.3999999999996</v>
      </c>
      <c r="I36" s="107">
        <v>350</v>
      </c>
      <c r="J36" s="100">
        <f t="shared" si="1"/>
        <v>3500</v>
      </c>
      <c r="K36" s="114" t="s">
        <v>123</v>
      </c>
      <c r="L36" s="116" t="s">
        <v>122</v>
      </c>
      <c r="M36" s="25"/>
    </row>
    <row r="37" spans="1:24" s="26" customFormat="1" ht="12" x14ac:dyDescent="0.25">
      <c r="A37" s="101">
        <v>26</v>
      </c>
      <c r="B37" s="76" t="s">
        <v>104</v>
      </c>
      <c r="C37" s="76" t="s">
        <v>105</v>
      </c>
      <c r="D37" s="102" t="s">
        <v>106</v>
      </c>
      <c r="E37" s="112" t="s">
        <v>121</v>
      </c>
      <c r="F37" s="83">
        <v>15</v>
      </c>
      <c r="G37" s="88">
        <v>1779.9</v>
      </c>
      <c r="H37" s="110">
        <f t="shared" si="0"/>
        <v>26698.5</v>
      </c>
      <c r="I37" s="107">
        <v>1779</v>
      </c>
      <c r="J37" s="100">
        <f t="shared" si="1"/>
        <v>26685</v>
      </c>
      <c r="K37" s="114" t="s">
        <v>123</v>
      </c>
      <c r="L37" s="116" t="s">
        <v>122</v>
      </c>
      <c r="M37" s="25"/>
    </row>
    <row r="38" spans="1:24" s="26" customFormat="1" ht="12" x14ac:dyDescent="0.25">
      <c r="A38" s="101">
        <v>27</v>
      </c>
      <c r="B38" s="76" t="s">
        <v>107</v>
      </c>
      <c r="C38" s="76" t="s">
        <v>108</v>
      </c>
      <c r="D38" s="102" t="s">
        <v>109</v>
      </c>
      <c r="E38" s="109" t="s">
        <v>121</v>
      </c>
      <c r="F38" s="78">
        <v>20</v>
      </c>
      <c r="G38" s="87">
        <v>4342.8999999999996</v>
      </c>
      <c r="H38" s="110">
        <f t="shared" si="0"/>
        <v>86858</v>
      </c>
      <c r="I38" s="107">
        <v>4342</v>
      </c>
      <c r="J38" s="100">
        <f t="shared" si="1"/>
        <v>86840</v>
      </c>
      <c r="K38" s="114" t="s">
        <v>123</v>
      </c>
      <c r="L38" s="116" t="s">
        <v>122</v>
      </c>
      <c r="M38" s="25"/>
    </row>
    <row r="39" spans="1:24" s="26" customFormat="1" ht="12" x14ac:dyDescent="0.25">
      <c r="A39" s="101">
        <v>28</v>
      </c>
      <c r="B39" s="76" t="s">
        <v>110</v>
      </c>
      <c r="C39" s="76" t="s">
        <v>111</v>
      </c>
      <c r="D39" s="104" t="s">
        <v>112</v>
      </c>
      <c r="E39" s="109" t="s">
        <v>121</v>
      </c>
      <c r="F39" s="78">
        <v>50</v>
      </c>
      <c r="G39" s="87">
        <v>1483.28</v>
      </c>
      <c r="H39" s="110">
        <f t="shared" si="0"/>
        <v>74164</v>
      </c>
      <c r="I39" s="106">
        <v>1483</v>
      </c>
      <c r="J39" s="100">
        <f t="shared" si="1"/>
        <v>74150</v>
      </c>
      <c r="K39" s="114" t="s">
        <v>123</v>
      </c>
      <c r="L39" s="116" t="s">
        <v>122</v>
      </c>
      <c r="M39" s="25"/>
    </row>
    <row r="40" spans="1:24" s="26" customFormat="1" ht="12" x14ac:dyDescent="0.25">
      <c r="A40" s="101">
        <v>29</v>
      </c>
      <c r="B40" s="76" t="s">
        <v>113</v>
      </c>
      <c r="C40" s="76" t="s">
        <v>114</v>
      </c>
      <c r="D40" s="102" t="s">
        <v>115</v>
      </c>
      <c r="E40" s="109" t="s">
        <v>121</v>
      </c>
      <c r="F40" s="78">
        <v>80</v>
      </c>
      <c r="G40" s="87">
        <v>17.8</v>
      </c>
      <c r="H40" s="110">
        <f t="shared" si="0"/>
        <v>1424</v>
      </c>
      <c r="I40" s="106">
        <v>17.100000000000001</v>
      </c>
      <c r="J40" s="100">
        <f t="shared" si="1"/>
        <v>1368</v>
      </c>
      <c r="K40" s="114" t="s">
        <v>123</v>
      </c>
      <c r="L40" s="116" t="s">
        <v>122</v>
      </c>
      <c r="M40" s="25"/>
    </row>
    <row r="41" spans="1:24" s="26" customFormat="1" ht="16.5" customHeight="1" thickBot="1" x14ac:dyDescent="0.3">
      <c r="A41" s="101">
        <v>30</v>
      </c>
      <c r="B41" s="77" t="s">
        <v>116</v>
      </c>
      <c r="C41" s="77" t="s">
        <v>117</v>
      </c>
      <c r="D41" s="103" t="s">
        <v>118</v>
      </c>
      <c r="E41" s="109" t="s">
        <v>120</v>
      </c>
      <c r="F41" s="78">
        <v>224</v>
      </c>
      <c r="G41" s="87">
        <v>189.8</v>
      </c>
      <c r="H41" s="110">
        <f t="shared" si="0"/>
        <v>42515.200000000004</v>
      </c>
      <c r="I41" s="106">
        <v>189.8</v>
      </c>
      <c r="J41" s="100">
        <f t="shared" si="1"/>
        <v>42515.200000000004</v>
      </c>
      <c r="K41" s="114" t="s">
        <v>123</v>
      </c>
      <c r="L41" s="116" t="s">
        <v>122</v>
      </c>
      <c r="M41" s="25"/>
    </row>
    <row r="42" spans="1:24" s="26" customFormat="1" ht="19.5" customHeight="1" thickBot="1" x14ac:dyDescent="0.3">
      <c r="A42" s="65"/>
      <c r="B42" s="66" t="s">
        <v>34</v>
      </c>
      <c r="C42" s="66"/>
      <c r="D42" s="105"/>
      <c r="E42" s="113"/>
      <c r="F42" s="67"/>
      <c r="G42" s="68"/>
      <c r="H42" s="69">
        <f>SUM(H12:H41)</f>
        <v>836967.52</v>
      </c>
      <c r="I42" s="108"/>
      <c r="J42" s="69">
        <f>SUM(J12:J41)</f>
        <v>827734.54</v>
      </c>
      <c r="K42" s="115"/>
      <c r="L42" s="117"/>
      <c r="M42" s="29">
        <f>SUM(L22:L41)</f>
        <v>0</v>
      </c>
      <c r="N42" s="30"/>
      <c r="Q42" s="27"/>
      <c r="R42" s="28"/>
    </row>
    <row r="43" spans="1:24" s="17" customFormat="1" ht="6" customHeight="1" x14ac:dyDescent="0.25">
      <c r="A43" s="20"/>
      <c r="B43" s="20"/>
      <c r="C43" s="20"/>
      <c r="D43" s="19"/>
      <c r="E43" s="19"/>
      <c r="F43" s="32"/>
      <c r="G43" s="32"/>
      <c r="H43" s="91"/>
      <c r="I43" s="19"/>
      <c r="J43" s="19"/>
      <c r="K43" s="31"/>
      <c r="L43" s="32"/>
      <c r="M43" s="33"/>
      <c r="N43" s="33"/>
      <c r="O43" s="33"/>
      <c r="P43" s="33"/>
      <c r="Q43" s="33"/>
      <c r="R43" s="34"/>
      <c r="S43" s="33"/>
      <c r="T43" s="33"/>
      <c r="U43" s="33"/>
      <c r="V43" s="19"/>
      <c r="W43" s="19"/>
      <c r="X43" s="19"/>
    </row>
    <row r="44" spans="1:24" s="35" customFormat="1" ht="18.75" customHeight="1" x14ac:dyDescent="0.2">
      <c r="A44" s="150" t="s">
        <v>32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</row>
    <row r="45" spans="1:24" s="17" customFormat="1" ht="11.25" customHeight="1" x14ac:dyDescent="0.2">
      <c r="A45" s="150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</row>
    <row r="46" spans="1:24" s="54" customFormat="1" ht="30.75" customHeight="1" x14ac:dyDescent="0.25">
      <c r="A46" s="48" t="s">
        <v>7</v>
      </c>
      <c r="B46" s="70" t="s">
        <v>20</v>
      </c>
      <c r="C46" s="160" t="s">
        <v>8</v>
      </c>
      <c r="D46" s="160"/>
      <c r="E46" s="162" t="s">
        <v>33</v>
      </c>
      <c r="F46" s="162"/>
      <c r="G46" s="99"/>
      <c r="H46" s="20"/>
      <c r="I46" s="20"/>
      <c r="K46" s="49"/>
      <c r="L46" s="49"/>
      <c r="M46" s="49"/>
      <c r="N46" s="21"/>
      <c r="O46" s="49"/>
      <c r="P46" s="49"/>
      <c r="Q46" s="49"/>
      <c r="R46" s="49"/>
      <c r="S46" s="49"/>
    </row>
    <row r="47" spans="1:24" s="36" customFormat="1" ht="21" x14ac:dyDescent="0.25">
      <c r="A47" s="71">
        <v>1</v>
      </c>
      <c r="B47" s="132" t="s">
        <v>125</v>
      </c>
      <c r="C47" s="161" t="s">
        <v>126</v>
      </c>
      <c r="D47" s="161"/>
      <c r="E47" s="163">
        <f>J42</f>
        <v>827734.54</v>
      </c>
      <c r="F47" s="163"/>
      <c r="G47" s="91"/>
      <c r="H47" s="31"/>
      <c r="I47" s="31"/>
      <c r="J47" s="33"/>
      <c r="K47" s="33"/>
      <c r="L47" s="33"/>
      <c r="M47" s="33"/>
      <c r="N47" s="34"/>
      <c r="O47" s="33"/>
      <c r="P47" s="33"/>
      <c r="Q47" s="33"/>
      <c r="R47" s="32"/>
      <c r="S47" s="32"/>
    </row>
    <row r="48" spans="1:24" s="17" customFormat="1" ht="18.75" hidden="1" customHeight="1" x14ac:dyDescent="0.2">
      <c r="A48" s="56" t="s">
        <v>9</v>
      </c>
      <c r="B48" s="56"/>
      <c r="C48" s="56"/>
      <c r="D48" s="156"/>
      <c r="E48" s="157"/>
      <c r="F48" s="158"/>
      <c r="G48" s="159"/>
      <c r="H48" s="91"/>
      <c r="I48" s="32"/>
      <c r="J48" s="32"/>
      <c r="K48" s="33"/>
      <c r="L48" s="33"/>
      <c r="M48" s="33"/>
      <c r="N48" s="33"/>
      <c r="O48" s="33"/>
      <c r="P48" s="34"/>
      <c r="Q48" s="33"/>
      <c r="R48" s="33"/>
      <c r="S48" s="33"/>
      <c r="T48" s="19"/>
      <c r="U48" s="19"/>
      <c r="V48" s="19"/>
    </row>
    <row r="49" spans="1:24" s="38" customFormat="1" ht="13.5" hidden="1" customHeight="1" x14ac:dyDescent="0.25">
      <c r="A49" s="57"/>
      <c r="B49" s="55" t="s">
        <v>10</v>
      </c>
      <c r="C49" s="55"/>
      <c r="D49" s="156"/>
      <c r="E49" s="157"/>
      <c r="F49" s="158"/>
      <c r="G49" s="159"/>
      <c r="H49" s="95"/>
      <c r="I49" s="39"/>
      <c r="J49" s="39"/>
      <c r="K49" s="39"/>
      <c r="L49" s="39"/>
      <c r="M49" s="39"/>
      <c r="N49" s="39"/>
      <c r="O49" s="13"/>
      <c r="P49" s="39"/>
      <c r="Q49" s="39"/>
      <c r="R49" s="39"/>
      <c r="S49" s="39"/>
      <c r="T49" s="39"/>
      <c r="U49" s="39"/>
    </row>
    <row r="50" spans="1:24" s="38" customFormat="1" ht="22.5" hidden="1" customHeight="1" x14ac:dyDescent="0.25">
      <c r="A50" s="58" t="s">
        <v>11</v>
      </c>
      <c r="B50" s="58"/>
      <c r="C50" s="58"/>
      <c r="D50" s="156"/>
      <c r="E50" s="157"/>
      <c r="F50" s="158"/>
      <c r="G50" s="159"/>
      <c r="H50" s="95"/>
      <c r="I50" s="39"/>
      <c r="J50" s="39"/>
      <c r="K50" s="39"/>
      <c r="L50" s="39"/>
      <c r="M50" s="39"/>
      <c r="N50" s="39"/>
      <c r="O50" s="39"/>
      <c r="P50" s="13"/>
      <c r="Q50" s="39"/>
      <c r="R50" s="39"/>
      <c r="S50" s="39"/>
      <c r="T50" s="39"/>
      <c r="U50" s="39"/>
      <c r="V50" s="39"/>
    </row>
    <row r="51" spans="1:24" s="38" customFormat="1" ht="22.5" hidden="1" customHeight="1" x14ac:dyDescent="0.25">
      <c r="A51" s="57"/>
      <c r="B51" s="55" t="s">
        <v>12</v>
      </c>
      <c r="C51" s="55"/>
      <c r="D51" s="156"/>
      <c r="E51" s="157"/>
      <c r="F51" s="158"/>
      <c r="G51" s="159"/>
      <c r="H51" s="95"/>
      <c r="I51" s="39"/>
      <c r="J51" s="39"/>
      <c r="K51" s="39"/>
      <c r="L51" s="39"/>
      <c r="M51" s="39"/>
      <c r="N51" s="39"/>
      <c r="O51" s="13"/>
      <c r="P51" s="39"/>
      <c r="Q51" s="39"/>
      <c r="R51" s="39"/>
      <c r="S51" s="39"/>
      <c r="T51" s="39"/>
      <c r="U51" s="39"/>
    </row>
    <row r="52" spans="1:24" s="40" customFormat="1" ht="24.75" hidden="1" customHeight="1" x14ac:dyDescent="0.25">
      <c r="A52" s="59"/>
      <c r="B52" s="60" t="s">
        <v>13</v>
      </c>
      <c r="C52" s="60"/>
      <c r="D52" s="156"/>
      <c r="E52" s="157"/>
      <c r="F52" s="158"/>
      <c r="G52" s="159"/>
      <c r="H52" s="96"/>
      <c r="I52" s="43"/>
      <c r="J52" s="43"/>
      <c r="K52" s="39"/>
      <c r="L52" s="39"/>
      <c r="M52" s="39"/>
      <c r="N52" s="39"/>
      <c r="O52" s="44"/>
    </row>
    <row r="53" spans="1:24" s="38" customFormat="1" ht="18" hidden="1" customHeight="1" x14ac:dyDescent="0.25">
      <c r="A53" s="57"/>
      <c r="B53" s="55" t="s">
        <v>14</v>
      </c>
      <c r="C53" s="55"/>
      <c r="D53" s="156"/>
      <c r="E53" s="157"/>
      <c r="F53" s="158"/>
      <c r="G53" s="159"/>
      <c r="H53" s="95"/>
      <c r="I53" s="39"/>
      <c r="J53" s="39"/>
      <c r="K53" s="39"/>
      <c r="L53" s="39"/>
      <c r="M53" s="39"/>
      <c r="N53" s="39"/>
      <c r="O53" s="13"/>
      <c r="P53" s="39"/>
      <c r="Q53" s="39"/>
      <c r="R53" s="39"/>
      <c r="S53" s="39"/>
      <c r="T53" s="39"/>
      <c r="U53" s="39"/>
    </row>
    <row r="54" spans="1:24" s="41" customFormat="1" ht="27" hidden="1" customHeight="1" x14ac:dyDescent="0.2">
      <c r="A54" s="61"/>
      <c r="B54" s="60" t="s">
        <v>15</v>
      </c>
      <c r="C54" s="60"/>
      <c r="D54" s="156"/>
      <c r="E54" s="157"/>
      <c r="F54" s="158"/>
      <c r="G54" s="159"/>
      <c r="H54" s="97"/>
      <c r="I54" s="45"/>
      <c r="J54" s="45"/>
      <c r="K54" s="45"/>
      <c r="L54" s="45"/>
      <c r="M54" s="45"/>
      <c r="N54" s="45"/>
      <c r="O54" s="46"/>
      <c r="P54" s="45"/>
      <c r="Q54" s="45"/>
      <c r="R54" s="42"/>
    </row>
    <row r="55" spans="1:24" s="17" customFormat="1" ht="21" hidden="1" customHeight="1" x14ac:dyDescent="0.2">
      <c r="A55" s="62" t="s">
        <v>16</v>
      </c>
      <c r="B55" s="62"/>
      <c r="C55" s="62"/>
      <c r="D55" s="156"/>
      <c r="E55" s="157"/>
      <c r="F55" s="158"/>
      <c r="G55" s="159"/>
      <c r="H55" s="98"/>
      <c r="I55" s="36"/>
      <c r="J55" s="36"/>
      <c r="K55" s="37"/>
      <c r="L55" s="37"/>
      <c r="M55" s="37"/>
      <c r="N55" s="37"/>
      <c r="O55" s="37"/>
      <c r="P55" s="13"/>
      <c r="Q55" s="37"/>
      <c r="R55" s="37"/>
      <c r="S55" s="37"/>
    </row>
    <row r="56" spans="1:24" s="17" customFormat="1" ht="14.25" hidden="1" customHeight="1" x14ac:dyDescent="0.2">
      <c r="A56" s="53"/>
      <c r="B56" s="53" t="s">
        <v>17</v>
      </c>
      <c r="C56" s="53"/>
      <c r="D56" s="156"/>
      <c r="E56" s="157"/>
      <c r="F56" s="158"/>
      <c r="G56" s="159"/>
      <c r="H56" s="98"/>
      <c r="I56" s="37"/>
      <c r="J56" s="37"/>
      <c r="K56" s="37"/>
      <c r="L56" s="37"/>
      <c r="M56" s="37"/>
      <c r="N56" s="37"/>
      <c r="O56" s="13"/>
      <c r="P56" s="37"/>
      <c r="Q56" s="37"/>
      <c r="R56" s="37"/>
    </row>
    <row r="57" spans="1:24" ht="14.25" hidden="1" customHeight="1" x14ac:dyDescent="0.2">
      <c r="A57" s="63"/>
      <c r="B57" s="63"/>
      <c r="C57" s="63"/>
      <c r="D57" s="156"/>
      <c r="E57" s="157"/>
      <c r="F57" s="158"/>
      <c r="G57" s="159"/>
      <c r="I57" s="11"/>
      <c r="J57" s="11"/>
      <c r="K57" s="12"/>
      <c r="L57" s="12"/>
      <c r="P57" s="13"/>
      <c r="R57" s="12"/>
      <c r="T57" s="3"/>
      <c r="U57" s="3"/>
    </row>
    <row r="58" spans="1:24" s="11" customFormat="1" x14ac:dyDescent="0.25">
      <c r="A58" s="3"/>
      <c r="B58" s="3"/>
      <c r="C58" s="3"/>
      <c r="D58" s="149"/>
      <c r="E58" s="149"/>
      <c r="F58" s="149"/>
      <c r="G58" s="149"/>
      <c r="H58" s="149"/>
      <c r="I58" s="149"/>
      <c r="J58" s="149"/>
      <c r="K58" s="149"/>
      <c r="M58" s="12"/>
      <c r="N58" s="12"/>
      <c r="O58" s="12"/>
      <c r="P58" s="12"/>
      <c r="Q58" s="12"/>
      <c r="R58" s="13"/>
      <c r="S58" s="12"/>
      <c r="T58" s="12"/>
      <c r="U58" s="12"/>
      <c r="V58" s="3"/>
      <c r="W58" s="3"/>
      <c r="X58" s="3"/>
    </row>
    <row r="59" spans="1:24" x14ac:dyDescent="0.25">
      <c r="A59" s="3" t="s">
        <v>23</v>
      </c>
    </row>
    <row r="61" spans="1:24" ht="27" hidden="1" customHeight="1" x14ac:dyDescent="0.25">
      <c r="B61" s="3" t="s">
        <v>133</v>
      </c>
      <c r="D61" s="64" t="s">
        <v>132</v>
      </c>
    </row>
    <row r="62" spans="1:24" ht="34.5" hidden="1" customHeight="1" x14ac:dyDescent="0.25">
      <c r="B62" s="3" t="s">
        <v>24</v>
      </c>
      <c r="D62" s="64" t="s">
        <v>25</v>
      </c>
    </row>
    <row r="63" spans="1:24" ht="32.25" hidden="1" customHeight="1" x14ac:dyDescent="0.25">
      <c r="B63" s="3" t="s">
        <v>26</v>
      </c>
      <c r="D63" s="64" t="s">
        <v>27</v>
      </c>
    </row>
    <row r="64" spans="1:24" ht="30" hidden="1" customHeight="1" x14ac:dyDescent="0.25">
      <c r="B64" s="3" t="s">
        <v>30</v>
      </c>
      <c r="D64" s="64" t="s">
        <v>29</v>
      </c>
    </row>
    <row r="65" spans="2:4" ht="30" hidden="1" customHeight="1" x14ac:dyDescent="0.25">
      <c r="B65" s="3" t="s">
        <v>31</v>
      </c>
      <c r="D65" s="64" t="s">
        <v>28</v>
      </c>
    </row>
  </sheetData>
  <mergeCells count="43">
    <mergeCell ref="F56:G56"/>
    <mergeCell ref="F57:G57"/>
    <mergeCell ref="D51:E51"/>
    <mergeCell ref="C46:D46"/>
    <mergeCell ref="C47:D47"/>
    <mergeCell ref="E46:F46"/>
    <mergeCell ref="E47:F47"/>
    <mergeCell ref="F51:G51"/>
    <mergeCell ref="F52:G52"/>
    <mergeCell ref="F53:G53"/>
    <mergeCell ref="F54:G54"/>
    <mergeCell ref="F55:G55"/>
    <mergeCell ref="D58:K58"/>
    <mergeCell ref="A44:X45"/>
    <mergeCell ref="I10:K10"/>
    <mergeCell ref="L10:L11"/>
    <mergeCell ref="D52:E52"/>
    <mergeCell ref="D53:E53"/>
    <mergeCell ref="D54:E54"/>
    <mergeCell ref="D55:E55"/>
    <mergeCell ref="D48:E48"/>
    <mergeCell ref="D49:E49"/>
    <mergeCell ref="D50:E50"/>
    <mergeCell ref="D56:E56"/>
    <mergeCell ref="D57:E57"/>
    <mergeCell ref="F48:G48"/>
    <mergeCell ref="F49:G49"/>
    <mergeCell ref="F50:G50"/>
    <mergeCell ref="A10:A11"/>
    <mergeCell ref="B10:B11"/>
    <mergeCell ref="C10:C11"/>
    <mergeCell ref="E10:E11"/>
    <mergeCell ref="F10:H10"/>
    <mergeCell ref="D10:D11"/>
    <mergeCell ref="A1:K1"/>
    <mergeCell ref="A3:E3"/>
    <mergeCell ref="A4:W4"/>
    <mergeCell ref="A6:E6"/>
    <mergeCell ref="V8:X8"/>
    <mergeCell ref="A2:L2"/>
    <mergeCell ref="A7:I7"/>
    <mergeCell ref="A8:O8"/>
    <mergeCell ref="A5:E5"/>
  </mergeCells>
  <pageMargins left="0.70866141732283472" right="0.15748031496062992" top="0.23622047244094491" bottom="0.19685039370078741" header="0.11811023622047245" footer="0.15748031496062992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Протокол итогов ЗЦП</vt:lpstr>
      <vt:lpstr>'Протокол итогов ЗЦП'!Область_печати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402.1</dc:creator>
  <cp:lastModifiedBy>gp8</cp:lastModifiedBy>
  <cp:lastPrinted>2018-03-02T04:34:25Z</cp:lastPrinted>
  <dcterms:created xsi:type="dcterms:W3CDTF">2017-08-07T04:16:40Z</dcterms:created>
  <dcterms:modified xsi:type="dcterms:W3CDTF">2018-01-11T08:00:08Z</dcterms:modified>
</cp:coreProperties>
</file>